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8780" windowHeight="11895" activeTab="0"/>
  </bookViews>
  <sheets>
    <sheet name="PGEE" sheetId="1" r:id="rId1"/>
  </sheets>
  <externalReferences>
    <externalReference r:id="rId4"/>
  </externalReferences>
  <definedNames>
    <definedName name="_xlnm.Print_Area" localSheetId="0">'PGEE'!$A$1:$F$68</definedName>
  </definedNames>
  <calcPr fullCalcOnLoad="1"/>
</workbook>
</file>

<file path=xl/sharedStrings.xml><?xml version="1.0" encoding="utf-8"?>
<sst xmlns="http://schemas.openxmlformats.org/spreadsheetml/2006/main" count="50" uniqueCount="46">
  <si>
    <t>Surface de la parcelle</t>
  </si>
  <si>
    <t>Surface réduite</t>
  </si>
  <si>
    <t>Pluie de projet</t>
  </si>
  <si>
    <t>Débit max de restitution</t>
  </si>
  <si>
    <t>Débit max entrant</t>
  </si>
  <si>
    <t xml:space="preserve">Volume de rétention </t>
  </si>
  <si>
    <t>l/s/ha</t>
  </si>
  <si>
    <r>
      <t>Volume de rétention</t>
    </r>
    <r>
      <rPr>
        <sz val="12"/>
        <rFont val="Arial"/>
        <family val="2"/>
      </rPr>
      <t xml:space="preserve">   (Z= 5ans)</t>
    </r>
  </si>
  <si>
    <t>l/s</t>
  </si>
  <si>
    <t>Système de rétention</t>
  </si>
  <si>
    <t xml:space="preserve">La conception du système de rétention et du limiteur de débit doit garantir ces valeurs. Le système de rétention doit être approuvé par la commune et contrôlé sur place avant remblayage.
</t>
  </si>
  <si>
    <t>COMMUNE DE CHARMEY</t>
  </si>
  <si>
    <t>Formulaire de calcul du volume de rétention des eaux claires</t>
  </si>
  <si>
    <t>Selon le PGEE communal, le débit de restitution des eaux claires engendré par tous nouveaux aménagements ne doit pas être supérieur au débit engendré par la surface avant son aménagement, c'est-à-dire à l'état naturel. Un coéfficient de ruissellement de 0.10 est affecté à l'ensemble de la parcelle pour le calcul des débits à évacuer.</t>
  </si>
  <si>
    <t>Données du projet</t>
  </si>
  <si>
    <t>Mandant:</t>
  </si>
  <si>
    <t>Adresse du projet:</t>
  </si>
  <si>
    <t>N° de parcelle:</t>
  </si>
  <si>
    <t>Zone d'affectation:</t>
  </si>
  <si>
    <t>Couverture du sol:</t>
  </si>
  <si>
    <t>CR</t>
  </si>
  <si>
    <t>Asphalte, béton</t>
  </si>
  <si>
    <t>Surface verte</t>
  </si>
  <si>
    <t>Total</t>
  </si>
  <si>
    <t>CR moyen</t>
  </si>
  <si>
    <r>
      <t xml:space="preserve">Toiture </t>
    </r>
    <r>
      <rPr>
        <sz val="10"/>
        <rFont val="Arial"/>
        <family val="2"/>
      </rPr>
      <t>(tuile, tôle, fibro-ciment)</t>
    </r>
  </si>
  <si>
    <t>Si le CR moyen est supérieur à 0.10, un système de rétention est exigé.</t>
  </si>
  <si>
    <r>
      <t>Surface (m</t>
    </r>
    <r>
      <rPr>
        <vertAlign val="superscript"/>
        <sz val="12"/>
        <rFont val="Arial"/>
        <family val="2"/>
      </rPr>
      <t>2</t>
    </r>
    <r>
      <rPr>
        <sz val="12"/>
        <rFont val="Arial"/>
        <family val="0"/>
      </rPr>
      <t>)</t>
    </r>
  </si>
  <si>
    <r>
      <t>Surface réduite (m</t>
    </r>
    <r>
      <rPr>
        <vertAlign val="superscript"/>
        <sz val="12"/>
        <rFont val="Arial"/>
        <family val="2"/>
      </rPr>
      <t>2</t>
    </r>
    <r>
      <rPr>
        <sz val="12"/>
        <rFont val="Arial"/>
        <family val="0"/>
      </rPr>
      <t>)</t>
    </r>
  </si>
  <si>
    <r>
      <t>m</t>
    </r>
    <r>
      <rPr>
        <vertAlign val="superscript"/>
        <sz val="12"/>
        <rFont val="Arial"/>
        <family val="2"/>
      </rPr>
      <t>2</t>
    </r>
  </si>
  <si>
    <r>
      <t>m</t>
    </r>
    <r>
      <rPr>
        <b/>
        <vertAlign val="superscript"/>
        <sz val="12"/>
        <rFont val="Arial"/>
        <family val="2"/>
      </rPr>
      <t>3</t>
    </r>
  </si>
  <si>
    <t>Toit plat recouvert de gravier</t>
  </si>
  <si>
    <t>Toit plat végétalisé</t>
  </si>
  <si>
    <t>Chemin et place gravier</t>
  </si>
  <si>
    <t>Grilles-gazon</t>
  </si>
  <si>
    <t>l/s/hared</t>
  </si>
  <si>
    <t>Commune:</t>
  </si>
  <si>
    <t>Charmey</t>
  </si>
  <si>
    <t>Diamètre du limiteur de débit</t>
  </si>
  <si>
    <t>Hauteur d'eau dans le volume de rétention:</t>
  </si>
  <si>
    <t>cm</t>
  </si>
  <si>
    <t>Diamètre du trou du limiteur de débit:</t>
  </si>
  <si>
    <t>Zone du Sappex 2</t>
  </si>
  <si>
    <t>Toit plat avec rétention</t>
  </si>
  <si>
    <r>
      <t>Surface au registre foncier (m</t>
    </r>
    <r>
      <rPr>
        <vertAlign val="superscript"/>
        <sz val="12"/>
        <rFont val="Arial"/>
        <family val="2"/>
      </rPr>
      <t>2</t>
    </r>
    <r>
      <rPr>
        <sz val="12"/>
        <rFont val="Arial"/>
        <family val="0"/>
      </rPr>
      <t>):</t>
    </r>
  </si>
  <si>
    <t>Remarque:</t>
  </si>
</sst>
</file>

<file path=xl/styles.xml><?xml version="1.0" encoding="utf-8"?>
<styleSheet xmlns="http://schemas.openxmlformats.org/spreadsheetml/2006/main">
  <numFmts count="15">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0.0"/>
    <numFmt numFmtId="165" formatCode="0.00000"/>
    <numFmt numFmtId="166" formatCode="0.000000"/>
    <numFmt numFmtId="167" formatCode="0.0000000"/>
    <numFmt numFmtId="168" formatCode="0.0000"/>
    <numFmt numFmtId="169" formatCode="0.000"/>
    <numFmt numFmtId="170" formatCode="#,##0.0"/>
  </numFmts>
  <fonts count="16">
    <font>
      <sz val="10"/>
      <name val="Arial"/>
      <family val="0"/>
    </font>
    <font>
      <sz val="12"/>
      <name val="Arial"/>
      <family val="0"/>
    </font>
    <font>
      <b/>
      <sz val="12"/>
      <name val="Arial"/>
      <family val="2"/>
    </font>
    <font>
      <sz val="8"/>
      <name val="Arial"/>
      <family val="0"/>
    </font>
    <font>
      <sz val="16"/>
      <name val="Arial"/>
      <family val="0"/>
    </font>
    <font>
      <vertAlign val="superscript"/>
      <sz val="12"/>
      <name val="Arial"/>
      <family val="2"/>
    </font>
    <font>
      <b/>
      <vertAlign val="superscript"/>
      <sz val="12"/>
      <name val="Arial"/>
      <family val="2"/>
    </font>
    <font>
      <b/>
      <sz val="11.25"/>
      <name val="Arial"/>
      <family val="0"/>
    </font>
    <font>
      <b/>
      <vertAlign val="subscript"/>
      <sz val="11.25"/>
      <name val="Arial"/>
      <family val="2"/>
    </font>
    <font>
      <b/>
      <sz val="9.25"/>
      <name val="Arial"/>
      <family val="0"/>
    </font>
    <font>
      <b/>
      <vertAlign val="subscript"/>
      <sz val="9.25"/>
      <name val="Arial"/>
      <family val="2"/>
    </font>
    <font>
      <b/>
      <sz val="8"/>
      <name val="Arial"/>
      <family val="2"/>
    </font>
    <font>
      <b/>
      <vertAlign val="subscript"/>
      <sz val="8"/>
      <name val="Arial"/>
      <family val="2"/>
    </font>
    <font>
      <b/>
      <vertAlign val="superscript"/>
      <sz val="8"/>
      <name val="Arial"/>
      <family val="2"/>
    </font>
    <font>
      <sz val="9.25"/>
      <name val="Arial"/>
      <family val="0"/>
    </font>
    <font>
      <b/>
      <sz val="10"/>
      <name val="Arial"/>
      <family val="2"/>
    </font>
  </fonts>
  <fills count="3">
    <fill>
      <patternFill/>
    </fill>
    <fill>
      <patternFill patternType="gray125"/>
    </fill>
    <fill>
      <patternFill patternType="solid">
        <fgColor indexed="22"/>
        <bgColor indexed="64"/>
      </patternFill>
    </fill>
  </fills>
  <borders count="10">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1" fillId="0" borderId="0" xfId="0" applyFont="1" applyAlignment="1">
      <alignment/>
    </xf>
    <xf numFmtId="0" fontId="0" fillId="0" borderId="0" xfId="0" applyFont="1" applyAlignment="1">
      <alignment/>
    </xf>
    <xf numFmtId="0" fontId="2" fillId="0" borderId="0" xfId="0" applyFont="1" applyAlignment="1">
      <alignment/>
    </xf>
    <xf numFmtId="0" fontId="4" fillId="0" borderId="0" xfId="0" applyFont="1" applyAlignment="1">
      <alignment/>
    </xf>
    <xf numFmtId="0" fontId="1" fillId="0" borderId="0" xfId="0" applyFont="1" applyAlignment="1">
      <alignment horizontal="left"/>
    </xf>
    <xf numFmtId="0" fontId="1" fillId="0" borderId="0" xfId="0" applyFont="1" applyAlignment="1">
      <alignment wrapText="1"/>
    </xf>
    <xf numFmtId="0" fontId="1" fillId="0" borderId="0" xfId="0" applyFont="1" applyAlignment="1">
      <alignment vertical="center"/>
    </xf>
    <xf numFmtId="0" fontId="1" fillId="0" borderId="0" xfId="0" applyFont="1" applyFill="1" applyAlignment="1">
      <alignment/>
    </xf>
    <xf numFmtId="0" fontId="1" fillId="0" borderId="0" xfId="0" applyFont="1" applyFill="1" applyAlignment="1">
      <alignment horizontal="left"/>
    </xf>
    <xf numFmtId="2" fontId="1" fillId="0" borderId="0" xfId="0" applyNumberFormat="1" applyFont="1" applyAlignment="1">
      <alignment/>
    </xf>
    <xf numFmtId="0" fontId="2" fillId="0" borderId="0" xfId="0" applyFont="1" applyAlignment="1">
      <alignment/>
    </xf>
    <xf numFmtId="2" fontId="2" fillId="0" borderId="0" xfId="0" applyNumberFormat="1" applyFont="1" applyAlignment="1">
      <alignment/>
    </xf>
    <xf numFmtId="0" fontId="1" fillId="0" borderId="1" xfId="0" applyFont="1" applyBorder="1" applyAlignment="1">
      <alignment/>
    </xf>
    <xf numFmtId="0" fontId="1" fillId="0" borderId="2" xfId="0" applyFont="1" applyBorder="1" applyAlignment="1">
      <alignment/>
    </xf>
    <xf numFmtId="0" fontId="1" fillId="0" borderId="3" xfId="0" applyFont="1" applyBorder="1" applyAlignment="1">
      <alignment horizontal="center" vertical="center" wrapText="1"/>
    </xf>
    <xf numFmtId="0" fontId="1" fillId="2" borderId="0" xfId="0" applyFont="1" applyFill="1" applyAlignment="1" applyProtection="1">
      <alignment horizontal="left"/>
      <protection locked="0"/>
    </xf>
    <xf numFmtId="0" fontId="1" fillId="0" borderId="0" xfId="0" applyFont="1" applyAlignment="1">
      <alignment horizontal="left"/>
    </xf>
    <xf numFmtId="0" fontId="1" fillId="0" borderId="0" xfId="0" applyFont="1" applyAlignment="1" applyProtection="1">
      <alignment horizontal="left" wrapText="1"/>
      <protection/>
    </xf>
    <xf numFmtId="0" fontId="1" fillId="0" borderId="4" xfId="0" applyFont="1" applyBorder="1" applyAlignment="1">
      <alignment vertical="center"/>
    </xf>
    <xf numFmtId="0" fontId="1" fillId="0" borderId="5" xfId="0" applyFont="1" applyBorder="1" applyAlignment="1">
      <alignment vertical="center"/>
    </xf>
    <xf numFmtId="0" fontId="1" fillId="0" borderId="4" xfId="0" applyFont="1" applyBorder="1" applyAlignment="1">
      <alignment horizontal="center" vertical="center"/>
    </xf>
    <xf numFmtId="0" fontId="1" fillId="0" borderId="6" xfId="0" applyFont="1" applyBorder="1" applyAlignment="1">
      <alignment horizontal="left"/>
    </xf>
    <xf numFmtId="0" fontId="1" fillId="0" borderId="7" xfId="0" applyFont="1" applyBorder="1" applyAlignment="1">
      <alignment horizontal="left"/>
    </xf>
    <xf numFmtId="0" fontId="1" fillId="0" borderId="6" xfId="0" applyFont="1" applyBorder="1" applyAlignment="1">
      <alignment/>
    </xf>
    <xf numFmtId="0" fontId="1" fillId="2" borderId="6" xfId="0" applyFont="1" applyFill="1" applyBorder="1" applyAlignment="1" applyProtection="1">
      <alignment/>
      <protection locked="0"/>
    </xf>
    <xf numFmtId="0" fontId="1" fillId="0" borderId="6" xfId="0" applyFont="1" applyBorder="1" applyAlignment="1">
      <alignment horizontal="left"/>
    </xf>
    <xf numFmtId="0" fontId="1" fillId="0" borderId="7" xfId="0" applyFont="1" applyBorder="1" applyAlignment="1">
      <alignment horizontal="left"/>
    </xf>
    <xf numFmtId="0" fontId="1" fillId="0" borderId="8" xfId="0" applyFont="1" applyBorder="1" applyAlignment="1">
      <alignment horizontal="left"/>
    </xf>
    <xf numFmtId="0" fontId="1" fillId="0" borderId="9" xfId="0" applyFont="1" applyBorder="1" applyAlignment="1">
      <alignment horizontal="left"/>
    </xf>
    <xf numFmtId="0" fontId="1" fillId="0" borderId="8" xfId="0" applyFont="1" applyBorder="1" applyAlignment="1">
      <alignment/>
    </xf>
    <xf numFmtId="0" fontId="2" fillId="0" borderId="6" xfId="0" applyFont="1" applyBorder="1" applyAlignment="1">
      <alignment horizontal="left"/>
    </xf>
    <xf numFmtId="0" fontId="2" fillId="0" borderId="7" xfId="0" applyFont="1" applyBorder="1" applyAlignment="1">
      <alignment horizontal="left"/>
    </xf>
    <xf numFmtId="2" fontId="2" fillId="0" borderId="6" xfId="0" applyNumberFormat="1" applyFont="1" applyBorder="1" applyAlignment="1">
      <alignment/>
    </xf>
    <xf numFmtId="2" fontId="2" fillId="0" borderId="0" xfId="0" applyNumberFormat="1" applyFont="1" applyAlignment="1" applyProtection="1">
      <alignment/>
      <protection hidden="1"/>
    </xf>
    <xf numFmtId="0" fontId="1" fillId="0" borderId="0" xfId="0" applyFont="1" applyAlignment="1" applyProtection="1">
      <alignment horizontal="left" vertical="top" wrapText="1"/>
      <protection/>
    </xf>
    <xf numFmtId="0" fontId="1" fillId="0" borderId="0" xfId="0" applyFont="1" applyAlignment="1" applyProtection="1">
      <alignment horizontal="left" vertical="center"/>
      <protection/>
    </xf>
    <xf numFmtId="0" fontId="1" fillId="2" borderId="0" xfId="0" applyFont="1" applyFill="1" applyAlignment="1" applyProtection="1">
      <alignment horizontal="right" vertical="center"/>
      <protection locked="0"/>
    </xf>
    <xf numFmtId="0" fontId="2" fillId="0" borderId="0" xfId="0" applyFont="1" applyAlignment="1" applyProtection="1">
      <alignment horizontal="left" vertical="center"/>
      <protection/>
    </xf>
    <xf numFmtId="0" fontId="15" fillId="0" borderId="0" xfId="0" applyFont="1" applyAlignment="1">
      <alignment/>
    </xf>
    <xf numFmtId="170" fontId="2" fillId="0" borderId="0" xfId="0" applyNumberFormat="1" applyFont="1" applyAlignment="1" applyProtection="1">
      <alignment horizontal="right" vertical="center"/>
      <protection hidden="1"/>
    </xf>
    <xf numFmtId="0" fontId="1" fillId="0" borderId="0" xfId="0" applyFont="1" applyFill="1" applyAlignment="1" applyProtection="1">
      <alignment/>
      <protection/>
    </xf>
    <xf numFmtId="0" fontId="1" fillId="0" borderId="0" xfId="0" applyFont="1" applyFill="1" applyAlignment="1" applyProtection="1">
      <alignment horizontal="left"/>
      <protection/>
    </xf>
    <xf numFmtId="49" fontId="0" fillId="2" borderId="0" xfId="0" applyNumberFormat="1" applyFont="1" applyFill="1" applyAlignment="1" applyProtection="1">
      <alignment horizontal="left" vertical="top"/>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Débit spéc. q</a:t>
            </a:r>
            <a:r>
              <a:rPr lang="en-US" cap="none" sz="1125" b="1" i="0" u="none" baseline="-25000">
                <a:latin typeface="Arial"/>
                <a:ea typeface="Arial"/>
                <a:cs typeface="Arial"/>
              </a:rPr>
              <a:t>ab</a:t>
            </a:r>
            <a:r>
              <a:rPr lang="en-US" cap="none" sz="1125" b="1" i="0" u="none" baseline="0">
                <a:latin typeface="Arial"/>
                <a:ea typeface="Arial"/>
                <a:cs typeface="Arial"/>
              </a:rPr>
              <a:t> (mm/h)</a:t>
            </a:r>
          </a:p>
        </c:rich>
      </c:tx>
      <c:layout/>
      <c:spPr>
        <a:noFill/>
        <a:ln>
          <a:noFill/>
        </a:ln>
      </c:spPr>
    </c:title>
    <c:plotArea>
      <c:layout>
        <c:manualLayout>
          <c:xMode val="edge"/>
          <c:yMode val="edge"/>
          <c:x val="0.09175"/>
          <c:y val="0.1545"/>
          <c:w val="0.765"/>
          <c:h val="0.757"/>
        </c:manualLayout>
      </c:layout>
      <c:scatterChart>
        <c:scatterStyle val="smoothMarker"/>
        <c:varyColors val="0"/>
        <c:ser>
          <c:idx val="0"/>
          <c:order val="0"/>
          <c:tx>
            <c:strRef>
              <c:f>'[1]Préalpes'!$A$11</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'[1]Préalpes'!$B$10:$N$10</c:f>
              <c:numCache>
                <c:ptCount val="13"/>
                <c:pt idx="0">
                  <c:v>5</c:v>
                </c:pt>
                <c:pt idx="1">
                  <c:v>10</c:v>
                </c:pt>
                <c:pt idx="2">
                  <c:v>20</c:v>
                </c:pt>
                <c:pt idx="3">
                  <c:v>30</c:v>
                </c:pt>
                <c:pt idx="4">
                  <c:v>40</c:v>
                </c:pt>
                <c:pt idx="5">
                  <c:v>50</c:v>
                </c:pt>
                <c:pt idx="6">
                  <c:v>60</c:v>
                </c:pt>
                <c:pt idx="7">
                  <c:v>70</c:v>
                </c:pt>
                <c:pt idx="8">
                  <c:v>80</c:v>
                </c:pt>
                <c:pt idx="9">
                  <c:v>90</c:v>
                </c:pt>
                <c:pt idx="10">
                  <c:v>100</c:v>
                </c:pt>
                <c:pt idx="11">
                  <c:v>110</c:v>
                </c:pt>
                <c:pt idx="12">
                  <c:v>120</c:v>
                </c:pt>
              </c:numCache>
            </c:numRef>
          </c:xVal>
          <c:yVal>
            <c:numRef>
              <c:f>'[1]Préalpes'!$B$11:$N$11</c:f>
              <c:numCache>
                <c:ptCount val="13"/>
              </c:numCache>
            </c:numRef>
          </c:yVal>
          <c:smooth val="1"/>
        </c:ser>
        <c:ser>
          <c:idx val="1"/>
          <c:order val="1"/>
          <c:tx>
            <c:strRef>
              <c:f>'[1]Préalpes'!$A$12</c:f>
              <c:strCache>
                <c:ptCount val="1"/>
                <c:pt idx="0">
                  <c:v>Vspéc</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000000"/>
                </a:solidFill>
              </a:ln>
            </c:spPr>
          </c:marker>
          <c:xVal>
            <c:numRef>
              <c:f>'[1]Préalpes'!$B$10:$N$10</c:f>
              <c:numCache>
                <c:ptCount val="13"/>
                <c:pt idx="0">
                  <c:v>5</c:v>
                </c:pt>
                <c:pt idx="1">
                  <c:v>10</c:v>
                </c:pt>
                <c:pt idx="2">
                  <c:v>20</c:v>
                </c:pt>
                <c:pt idx="3">
                  <c:v>30</c:v>
                </c:pt>
                <c:pt idx="4">
                  <c:v>40</c:v>
                </c:pt>
                <c:pt idx="5">
                  <c:v>50</c:v>
                </c:pt>
                <c:pt idx="6">
                  <c:v>60</c:v>
                </c:pt>
                <c:pt idx="7">
                  <c:v>70</c:v>
                </c:pt>
                <c:pt idx="8">
                  <c:v>80</c:v>
                </c:pt>
                <c:pt idx="9">
                  <c:v>90</c:v>
                </c:pt>
                <c:pt idx="10">
                  <c:v>100</c:v>
                </c:pt>
                <c:pt idx="11">
                  <c:v>110</c:v>
                </c:pt>
                <c:pt idx="12">
                  <c:v>120</c:v>
                </c:pt>
              </c:numCache>
            </c:numRef>
          </c:xVal>
          <c:yVal>
            <c:numRef>
              <c:f>'[1]Préalpes'!$B$12:$N$12</c:f>
              <c:numCache>
                <c:ptCount val="13"/>
                <c:pt idx="0">
                  <c:v>393</c:v>
                </c:pt>
                <c:pt idx="1">
                  <c:v>356</c:v>
                </c:pt>
                <c:pt idx="2">
                  <c:v>314</c:v>
                </c:pt>
                <c:pt idx="3">
                  <c:v>280</c:v>
                </c:pt>
                <c:pt idx="4">
                  <c:v>253</c:v>
                </c:pt>
                <c:pt idx="5">
                  <c:v>231</c:v>
                </c:pt>
                <c:pt idx="6">
                  <c:v>211</c:v>
                </c:pt>
                <c:pt idx="7">
                  <c:v>195</c:v>
                </c:pt>
                <c:pt idx="8">
                  <c:v>180</c:v>
                </c:pt>
                <c:pt idx="9">
                  <c:v>166</c:v>
                </c:pt>
                <c:pt idx="10">
                  <c:v>152</c:v>
                </c:pt>
                <c:pt idx="11">
                  <c:v>140</c:v>
                </c:pt>
                <c:pt idx="12">
                  <c:v>130</c:v>
                </c:pt>
              </c:numCache>
            </c:numRef>
          </c:yVal>
          <c:smooth val="1"/>
        </c:ser>
        <c:axId val="9389128"/>
        <c:axId val="17393289"/>
      </c:scatterChart>
      <c:valAx>
        <c:axId val="9389128"/>
        <c:scaling>
          <c:orientation val="minMax"/>
          <c:max val="120"/>
        </c:scaling>
        <c:axPos val="b"/>
        <c:title>
          <c:tx>
            <c:rich>
              <a:bodyPr vert="horz" rot="0" anchor="ctr"/>
              <a:lstStyle/>
              <a:p>
                <a:pPr algn="ctr">
                  <a:defRPr/>
                </a:pPr>
                <a:r>
                  <a:rPr lang="en-US" cap="none" sz="925" b="1" i="0" u="none" baseline="0">
                    <a:latin typeface="Arial"/>
                    <a:ea typeface="Arial"/>
                    <a:cs typeface="Arial"/>
                  </a:rPr>
                  <a:t>Débit spéc. q</a:t>
                </a:r>
                <a:r>
                  <a:rPr lang="en-US" cap="none" sz="925" b="1" i="0" u="none" baseline="-25000">
                    <a:latin typeface="Arial"/>
                    <a:ea typeface="Arial"/>
                    <a:cs typeface="Arial"/>
                  </a:rPr>
                  <a:t>ab</a:t>
                </a:r>
                <a:r>
                  <a:rPr lang="en-US" cap="none" sz="925" b="1" i="0" u="none" baseline="0">
                    <a:latin typeface="Arial"/>
                    <a:ea typeface="Arial"/>
                    <a:cs typeface="Arial"/>
                  </a:rPr>
                  <a:t> (l/s . ha</a:t>
                </a:r>
                <a:r>
                  <a:rPr lang="en-US" cap="none" sz="925" b="1" i="0" u="none" baseline="-25000">
                    <a:latin typeface="Arial"/>
                    <a:ea typeface="Arial"/>
                    <a:cs typeface="Arial"/>
                  </a:rPr>
                  <a:t>red</a:t>
                </a:r>
                <a:r>
                  <a:rPr lang="en-US" cap="none" sz="925"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7393289"/>
        <c:crosses val="autoZero"/>
        <c:crossBetween val="midCat"/>
        <c:dispUnits/>
        <c:majorUnit val="10"/>
      </c:valAx>
      <c:valAx>
        <c:axId val="17393289"/>
        <c:scaling>
          <c:orientation val="minMax"/>
          <c:max val="420"/>
        </c:scaling>
        <c:axPos val="l"/>
        <c:title>
          <c:tx>
            <c:rich>
              <a:bodyPr vert="horz" rot="-5400000" anchor="ctr"/>
              <a:lstStyle/>
              <a:p>
                <a:pPr algn="ctr">
                  <a:defRPr/>
                </a:pPr>
                <a:r>
                  <a:rPr lang="en-US" cap="none" sz="800" b="1" i="0" u="none" baseline="0">
                    <a:latin typeface="Arial"/>
                    <a:ea typeface="Arial"/>
                    <a:cs typeface="Arial"/>
                  </a:rPr>
                  <a:t>Volume de rétention spécifique I/A</a:t>
                </a:r>
                <a:r>
                  <a:rPr lang="en-US" cap="none" sz="800" b="1" i="0" u="none" baseline="-25000">
                    <a:latin typeface="Arial"/>
                    <a:ea typeface="Arial"/>
                    <a:cs typeface="Arial"/>
                  </a:rPr>
                  <a:t>Eréd</a:t>
                </a:r>
                <a:r>
                  <a:rPr lang="en-US" cap="none" sz="800" b="1" i="0" u="none" baseline="0">
                    <a:latin typeface="Arial"/>
                    <a:ea typeface="Arial"/>
                    <a:cs typeface="Arial"/>
                  </a:rPr>
                  <a:t> (m</a:t>
                </a:r>
                <a:r>
                  <a:rPr lang="en-US" cap="none" sz="800" b="1" i="0" u="none" baseline="30000">
                    <a:latin typeface="Arial"/>
                    <a:ea typeface="Arial"/>
                    <a:cs typeface="Arial"/>
                  </a:rPr>
                  <a:t>3</a:t>
                </a:r>
                <a:r>
                  <a:rPr lang="en-US" cap="none" sz="800" b="1" i="0" u="none" baseline="0">
                    <a:latin typeface="Arial"/>
                    <a:ea typeface="Arial"/>
                    <a:cs typeface="Arial"/>
                  </a:rPr>
                  <a:t>/ha</a:t>
                </a:r>
                <a:r>
                  <a:rPr lang="en-US" cap="none" sz="800" b="1" i="0" u="none" baseline="-25000">
                    <a:latin typeface="Arial"/>
                    <a:ea typeface="Arial"/>
                    <a:cs typeface="Arial"/>
                  </a:rPr>
                  <a:t>réd</a:t>
                </a:r>
                <a:r>
                  <a:rPr lang="en-US" cap="none" sz="800" b="1" i="0" u="none" baseline="0">
                    <a:latin typeface="Arial"/>
                    <a:ea typeface="Arial"/>
                    <a:cs typeface="Arial"/>
                  </a:rPr>
                  <a:t>)</a:t>
                </a:r>
              </a:p>
            </c:rich>
          </c:tx>
          <c:layout>
            <c:manualLayout>
              <c:xMode val="factor"/>
              <c:yMode val="factor"/>
              <c:x val="-0.00075"/>
              <c:y val="-0.0077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9389128"/>
        <c:crosses val="autoZero"/>
        <c:crossBetween val="midCat"/>
        <c:dispUnits/>
        <c:majorUnit val="20"/>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771525</xdr:colOff>
      <xdr:row>4</xdr:row>
      <xdr:rowOff>57150</xdr:rowOff>
    </xdr:to>
    <xdr:pic>
      <xdr:nvPicPr>
        <xdr:cNvPr id="1" name="Picture 4"/>
        <xdr:cNvPicPr preferRelativeResize="1">
          <a:picLocks noChangeAspect="1"/>
        </xdr:cNvPicPr>
      </xdr:nvPicPr>
      <xdr:blipFill>
        <a:blip r:embed="rId1"/>
        <a:stretch>
          <a:fillRect/>
        </a:stretch>
      </xdr:blipFill>
      <xdr:spPr>
        <a:xfrm>
          <a:off x="0" y="0"/>
          <a:ext cx="771525" cy="1047750"/>
        </a:xfrm>
        <a:prstGeom prst="rect">
          <a:avLst/>
        </a:prstGeom>
        <a:noFill/>
        <a:ln w="9525" cmpd="sng">
          <a:noFill/>
        </a:ln>
      </xdr:spPr>
    </xdr:pic>
    <xdr:clientData/>
  </xdr:twoCellAnchor>
  <xdr:twoCellAnchor>
    <xdr:from>
      <xdr:col>0</xdr:col>
      <xdr:colOff>9525</xdr:colOff>
      <xdr:row>43</xdr:row>
      <xdr:rowOff>38100</xdr:rowOff>
    </xdr:from>
    <xdr:to>
      <xdr:col>5</xdr:col>
      <xdr:colOff>476250</xdr:colOff>
      <xdr:row>57</xdr:row>
      <xdr:rowOff>38100</xdr:rowOff>
    </xdr:to>
    <xdr:graphicFrame>
      <xdr:nvGraphicFramePr>
        <xdr:cNvPr id="2" name="Chart 7"/>
        <xdr:cNvGraphicFramePr/>
      </xdr:nvGraphicFramePr>
      <xdr:xfrm>
        <a:off x="9525" y="11487150"/>
        <a:ext cx="4857750" cy="34671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ndatBU\Programmes%20calculs%20statiques\calcul_du_volume_de_retention_courbes%20VS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éalpes"/>
      <sheetName val="Plateau"/>
    </sheetNames>
    <sheetDataSet>
      <sheetData sheetId="0">
        <row r="10">
          <cell r="B10">
            <v>5</v>
          </cell>
          <cell r="C10">
            <v>10</v>
          </cell>
          <cell r="D10">
            <v>20</v>
          </cell>
          <cell r="E10">
            <v>30</v>
          </cell>
          <cell r="F10">
            <v>40</v>
          </cell>
          <cell r="G10">
            <v>50</v>
          </cell>
          <cell r="H10">
            <v>60</v>
          </cell>
          <cell r="I10">
            <v>70</v>
          </cell>
          <cell r="J10">
            <v>80</v>
          </cell>
          <cell r="K10">
            <v>90</v>
          </cell>
          <cell r="L10">
            <v>100</v>
          </cell>
          <cell r="M10">
            <v>110</v>
          </cell>
          <cell r="N10">
            <v>120</v>
          </cell>
        </row>
        <row r="12">
          <cell r="A12" t="str">
            <v>Vspéc</v>
          </cell>
          <cell r="B12">
            <v>393</v>
          </cell>
          <cell r="C12">
            <v>356</v>
          </cell>
          <cell r="D12">
            <v>314</v>
          </cell>
          <cell r="E12">
            <v>280</v>
          </cell>
          <cell r="F12">
            <v>253</v>
          </cell>
          <cell r="G12">
            <v>231</v>
          </cell>
          <cell r="H12">
            <v>211</v>
          </cell>
          <cell r="I12">
            <v>195</v>
          </cell>
          <cell r="J12">
            <v>180</v>
          </cell>
          <cell r="K12">
            <v>166</v>
          </cell>
          <cell r="L12">
            <v>152</v>
          </cell>
          <cell r="M12">
            <v>140</v>
          </cell>
          <cell r="N12">
            <v>130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68"/>
  <sheetViews>
    <sheetView tabSelected="1" workbookViewId="0" topLeftCell="A1">
      <selection activeCell="D16" sqref="D16:F16"/>
    </sheetView>
  </sheetViews>
  <sheetFormatPr defaultColWidth="11.421875" defaultRowHeight="19.5" customHeight="1"/>
  <cols>
    <col min="1" max="1" width="15.7109375" style="2" customWidth="1"/>
    <col min="2" max="2" width="14.8515625" style="2" customWidth="1"/>
    <col min="3" max="3" width="7.140625" style="2" customWidth="1"/>
    <col min="4" max="4" width="15.00390625" style="2" customWidth="1"/>
    <col min="5" max="5" width="13.140625" style="2" customWidth="1"/>
    <col min="6" max="16384" width="11.421875" style="2" customWidth="1"/>
  </cols>
  <sheetData>
    <row r="2" ht="19.5" customHeight="1">
      <c r="B2" s="4" t="s">
        <v>11</v>
      </c>
    </row>
    <row r="6" ht="19.5" customHeight="1">
      <c r="A6" s="3" t="s">
        <v>12</v>
      </c>
    </row>
    <row r="7" ht="9" customHeight="1"/>
    <row r="8" spans="1:7" ht="80.25" customHeight="1">
      <c r="A8" s="18" t="s">
        <v>13</v>
      </c>
      <c r="B8" s="18"/>
      <c r="C8" s="18"/>
      <c r="D8" s="18"/>
      <c r="E8" s="18"/>
      <c r="F8" s="18"/>
      <c r="G8" s="6"/>
    </row>
    <row r="10" ht="19.5" customHeight="1">
      <c r="A10" s="3" t="s">
        <v>14</v>
      </c>
    </row>
    <row r="11" ht="9" customHeight="1"/>
    <row r="12" spans="1:6" s="1" customFormat="1" ht="19.5" customHeight="1">
      <c r="A12" s="17" t="s">
        <v>36</v>
      </c>
      <c r="B12" s="17"/>
      <c r="C12" s="8"/>
      <c r="D12" s="42" t="s">
        <v>37</v>
      </c>
      <c r="E12" s="42"/>
      <c r="F12" s="42"/>
    </row>
    <row r="13" spans="1:6" s="1" customFormat="1" ht="19.5" customHeight="1">
      <c r="A13" s="17" t="s">
        <v>15</v>
      </c>
      <c r="B13" s="17"/>
      <c r="C13" s="8"/>
      <c r="D13" s="16"/>
      <c r="E13" s="16"/>
      <c r="F13" s="16"/>
    </row>
    <row r="14" spans="1:6" s="1" customFormat="1" ht="19.5" customHeight="1">
      <c r="A14" s="17" t="s">
        <v>16</v>
      </c>
      <c r="B14" s="17"/>
      <c r="C14" s="8"/>
      <c r="D14" s="16"/>
      <c r="E14" s="16"/>
      <c r="F14" s="16"/>
    </row>
    <row r="15" spans="1:6" s="1" customFormat="1" ht="19.5" customHeight="1">
      <c r="A15" s="17" t="s">
        <v>17</v>
      </c>
      <c r="B15" s="17"/>
      <c r="C15" s="8"/>
      <c r="D15" s="16"/>
      <c r="E15" s="16"/>
      <c r="F15" s="16"/>
    </row>
    <row r="16" spans="1:6" s="1" customFormat="1" ht="19.5" customHeight="1">
      <c r="A16" s="5" t="s">
        <v>44</v>
      </c>
      <c r="B16" s="5"/>
      <c r="C16" s="9"/>
      <c r="D16" s="16"/>
      <c r="E16" s="16"/>
      <c r="F16" s="16"/>
    </row>
    <row r="17" spans="1:6" s="1" customFormat="1" ht="19.5" customHeight="1">
      <c r="A17" s="17" t="s">
        <v>18</v>
      </c>
      <c r="B17" s="17"/>
      <c r="C17" s="8"/>
      <c r="D17" s="16"/>
      <c r="E17" s="16"/>
      <c r="F17" s="16"/>
    </row>
    <row r="18" s="1" customFormat="1" ht="15" customHeight="1"/>
    <row r="19" spans="1:5" s="7" customFormat="1" ht="33" customHeight="1">
      <c r="A19" s="19" t="s">
        <v>19</v>
      </c>
      <c r="B19" s="20"/>
      <c r="C19" s="21" t="s">
        <v>20</v>
      </c>
      <c r="D19" s="21" t="s">
        <v>27</v>
      </c>
      <c r="E19" s="15" t="s">
        <v>28</v>
      </c>
    </row>
    <row r="20" spans="1:5" s="1" customFormat="1" ht="19.5" customHeight="1">
      <c r="A20" s="22" t="s">
        <v>25</v>
      </c>
      <c r="B20" s="23"/>
      <c r="C20" s="24">
        <v>0.9</v>
      </c>
      <c r="D20" s="25"/>
      <c r="E20" s="13">
        <f aca="true" t="shared" si="0" ref="E20:E28">C20*D20</f>
        <v>0</v>
      </c>
    </row>
    <row r="21" spans="1:5" s="1" customFormat="1" ht="19.5" customHeight="1">
      <c r="A21" s="22" t="s">
        <v>31</v>
      </c>
      <c r="B21" s="23"/>
      <c r="C21" s="24">
        <v>0.65</v>
      </c>
      <c r="D21" s="25"/>
      <c r="E21" s="13">
        <f t="shared" si="0"/>
        <v>0</v>
      </c>
    </row>
    <row r="22" spans="1:5" s="1" customFormat="1" ht="19.5" customHeight="1">
      <c r="A22" s="26" t="s">
        <v>32</v>
      </c>
      <c r="B22" s="27"/>
      <c r="C22" s="24">
        <v>0.15</v>
      </c>
      <c r="D22" s="25"/>
      <c r="E22" s="13">
        <f t="shared" si="0"/>
        <v>0</v>
      </c>
    </row>
    <row r="23" spans="1:5" s="1" customFormat="1" ht="19.5" customHeight="1">
      <c r="A23" s="22" t="s">
        <v>43</v>
      </c>
      <c r="B23" s="23"/>
      <c r="C23" s="24">
        <v>0.1</v>
      </c>
      <c r="D23" s="25"/>
      <c r="E23" s="13">
        <f t="shared" si="0"/>
        <v>0</v>
      </c>
    </row>
    <row r="24" spans="1:5" s="1" customFormat="1" ht="19.5" customHeight="1">
      <c r="A24" s="22" t="s">
        <v>21</v>
      </c>
      <c r="B24" s="23"/>
      <c r="C24" s="24">
        <v>0.9</v>
      </c>
      <c r="D24" s="25"/>
      <c r="E24" s="13">
        <f t="shared" si="0"/>
        <v>0</v>
      </c>
    </row>
    <row r="25" spans="1:5" s="1" customFormat="1" ht="19.5" customHeight="1">
      <c r="A25" s="26" t="s">
        <v>33</v>
      </c>
      <c r="B25" s="27"/>
      <c r="C25" s="24">
        <v>0.7</v>
      </c>
      <c r="D25" s="25"/>
      <c r="E25" s="13">
        <f t="shared" si="0"/>
        <v>0</v>
      </c>
    </row>
    <row r="26" spans="1:5" s="1" customFormat="1" ht="19.5" customHeight="1">
      <c r="A26" s="22" t="s">
        <v>42</v>
      </c>
      <c r="B26" s="23"/>
      <c r="C26" s="24">
        <v>0.35</v>
      </c>
      <c r="D26" s="25"/>
      <c r="E26" s="13">
        <f t="shared" si="0"/>
        <v>0</v>
      </c>
    </row>
    <row r="27" spans="1:5" s="1" customFormat="1" ht="19.5" customHeight="1">
      <c r="A27" s="22" t="s">
        <v>34</v>
      </c>
      <c r="B27" s="23"/>
      <c r="C27" s="24">
        <v>0.1</v>
      </c>
      <c r="D27" s="25"/>
      <c r="E27" s="13">
        <f t="shared" si="0"/>
        <v>0</v>
      </c>
    </row>
    <row r="28" spans="1:5" s="1" customFormat="1" ht="19.5" customHeight="1">
      <c r="A28" s="22" t="s">
        <v>22</v>
      </c>
      <c r="B28" s="23"/>
      <c r="C28" s="24">
        <v>0.1</v>
      </c>
      <c r="D28" s="24">
        <f>D16-SUM(D20:D27)</f>
        <v>0</v>
      </c>
      <c r="E28" s="13">
        <f t="shared" si="0"/>
        <v>0</v>
      </c>
    </row>
    <row r="29" spans="1:5" s="1" customFormat="1" ht="33.75" customHeight="1">
      <c r="A29" s="28" t="s">
        <v>23</v>
      </c>
      <c r="B29" s="29"/>
      <c r="C29" s="30"/>
      <c r="D29" s="30">
        <f>SUM(D20:D28)</f>
        <v>0</v>
      </c>
      <c r="E29" s="14">
        <f>SUM(E20:E28)</f>
        <v>0</v>
      </c>
    </row>
    <row r="30" spans="1:5" s="1" customFormat="1" ht="19.5" customHeight="1">
      <c r="A30" s="31" t="s">
        <v>24</v>
      </c>
      <c r="B30" s="32"/>
      <c r="C30" s="33" t="e">
        <f>E29/D29</f>
        <v>#DIV/0!</v>
      </c>
      <c r="D30" s="24"/>
      <c r="E30" s="13"/>
    </row>
    <row r="31" s="1" customFormat="1" ht="19.5" customHeight="1"/>
    <row r="32" s="1" customFormat="1" ht="19.5" customHeight="1">
      <c r="A32" s="1" t="s">
        <v>26</v>
      </c>
    </row>
    <row r="33" s="1" customFormat="1" ht="19.5" customHeight="1"/>
    <row r="34" spans="1:6" ht="19.5" customHeight="1">
      <c r="A34" s="1"/>
      <c r="B34" s="1"/>
      <c r="C34" s="1"/>
      <c r="D34" s="1"/>
      <c r="E34" s="1"/>
      <c r="F34" s="1"/>
    </row>
    <row r="35" ht="19.5" customHeight="1">
      <c r="A35" s="3" t="s">
        <v>7</v>
      </c>
    </row>
    <row r="36" spans="1:6" s="1" customFormat="1" ht="19.5" customHeight="1">
      <c r="A36" s="2"/>
      <c r="B36" s="2"/>
      <c r="C36" s="2"/>
      <c r="D36" s="2"/>
      <c r="E36" s="2"/>
      <c r="F36" s="2"/>
    </row>
    <row r="37" spans="1:5" s="1" customFormat="1" ht="19.5" customHeight="1">
      <c r="A37" s="1" t="s">
        <v>0</v>
      </c>
      <c r="D37" s="1">
        <f>D16</f>
        <v>0</v>
      </c>
      <c r="E37" s="1" t="s">
        <v>29</v>
      </c>
    </row>
    <row r="38" spans="1:5" s="1" customFormat="1" ht="19.5" customHeight="1">
      <c r="A38" s="1" t="s">
        <v>1</v>
      </c>
      <c r="D38" s="1">
        <f>E29</f>
        <v>0</v>
      </c>
      <c r="E38" s="1" t="s">
        <v>29</v>
      </c>
    </row>
    <row r="39" spans="1:5" s="1" customFormat="1" ht="19.5" customHeight="1">
      <c r="A39" s="1" t="s">
        <v>2</v>
      </c>
      <c r="D39" s="41">
        <v>270</v>
      </c>
      <c r="E39" s="1" t="s">
        <v>6</v>
      </c>
    </row>
    <row r="40" spans="1:5" s="1" customFormat="1" ht="19.5" customHeight="1">
      <c r="A40" s="3" t="s">
        <v>3</v>
      </c>
      <c r="B40" s="3"/>
      <c r="C40" s="3"/>
      <c r="D40" s="12">
        <f>D37*D39*0.1/10000</f>
        <v>0</v>
      </c>
      <c r="E40" s="3" t="s">
        <v>8</v>
      </c>
    </row>
    <row r="41" spans="1:5" s="1" customFormat="1" ht="19.5" customHeight="1">
      <c r="A41" s="1" t="s">
        <v>3</v>
      </c>
      <c r="D41" s="10" t="e">
        <f>D40/D38*10000</f>
        <v>#DIV/0!</v>
      </c>
      <c r="E41" s="1" t="s">
        <v>35</v>
      </c>
    </row>
    <row r="42" spans="1:5" s="1" customFormat="1" ht="19.5" customHeight="1">
      <c r="A42" s="1" t="s">
        <v>4</v>
      </c>
      <c r="D42" s="10">
        <f>D38*D39/10000</f>
        <v>0</v>
      </c>
      <c r="E42" s="1" t="s">
        <v>8</v>
      </c>
    </row>
    <row r="43" spans="1:6" ht="19.5" customHeight="1">
      <c r="A43" s="11" t="s">
        <v>5</v>
      </c>
      <c r="B43" s="11"/>
      <c r="C43" s="1"/>
      <c r="D43" s="34" t="e">
        <f>IF(D41&lt;120,(0.0159*D41^2-4.0796*D41+397.43)*D38/10000,120*D38/10000)</f>
        <v>#DIV/0!</v>
      </c>
      <c r="E43" s="3" t="s">
        <v>30</v>
      </c>
      <c r="F43" s="1"/>
    </row>
    <row r="59" ht="15" customHeight="1">
      <c r="A59" s="3" t="s">
        <v>9</v>
      </c>
    </row>
    <row r="60" ht="6" customHeight="1"/>
    <row r="61" spans="1:6" ht="61.5" customHeight="1">
      <c r="A61" s="35" t="s">
        <v>10</v>
      </c>
      <c r="B61" s="35"/>
      <c r="C61" s="35"/>
      <c r="D61" s="35"/>
      <c r="E61" s="35"/>
      <c r="F61" s="35"/>
    </row>
    <row r="62" ht="15" customHeight="1">
      <c r="A62" s="3" t="s">
        <v>38</v>
      </c>
    </row>
    <row r="63" ht="4.5" customHeight="1">
      <c r="A63" s="3"/>
    </row>
    <row r="64" spans="1:6" ht="19.5" customHeight="1">
      <c r="A64" s="36" t="s">
        <v>39</v>
      </c>
      <c r="E64" s="37"/>
      <c r="F64" s="36" t="s">
        <v>40</v>
      </c>
    </row>
    <row r="65" spans="1:6" ht="19.5" customHeight="1">
      <c r="A65" s="38" t="s">
        <v>41</v>
      </c>
      <c r="B65" s="39"/>
      <c r="C65" s="39"/>
      <c r="D65" s="39"/>
      <c r="E65" s="40" t="e">
        <f>(((D40/1000*4/PI()/((2*9.81*E64/100)^0.5))^0.5))*100</f>
        <v>#DIV/0!</v>
      </c>
      <c r="F65" s="38" t="s">
        <v>40</v>
      </c>
    </row>
    <row r="66" ht="10.5" customHeight="1"/>
    <row r="67" ht="19.5" customHeight="1">
      <c r="A67" s="3" t="s">
        <v>45</v>
      </c>
    </row>
    <row r="68" spans="1:6" ht="68.25" customHeight="1">
      <c r="A68" s="43"/>
      <c r="B68" s="43"/>
      <c r="C68" s="43"/>
      <c r="D68" s="43"/>
      <c r="E68" s="43"/>
      <c r="F68" s="43"/>
    </row>
  </sheetData>
  <sheetProtection password="A60D" sheet="1" objects="1" scenarios="1" selectLockedCells="1"/>
  <mergeCells count="23">
    <mergeCell ref="A68:F68"/>
    <mergeCell ref="A8:F8"/>
    <mergeCell ref="A20:B20"/>
    <mergeCell ref="A24:B24"/>
    <mergeCell ref="A12:B12"/>
    <mergeCell ref="A13:B13"/>
    <mergeCell ref="A14:B14"/>
    <mergeCell ref="A15:B15"/>
    <mergeCell ref="A17:B17"/>
    <mergeCell ref="A28:B28"/>
    <mergeCell ref="D12:F12"/>
    <mergeCell ref="A26:B26"/>
    <mergeCell ref="A21:B21"/>
    <mergeCell ref="A23:B23"/>
    <mergeCell ref="D17:F17"/>
    <mergeCell ref="D13:F13"/>
    <mergeCell ref="D14:F14"/>
    <mergeCell ref="D15:F15"/>
    <mergeCell ref="D16:F16"/>
    <mergeCell ref="A27:B27"/>
    <mergeCell ref="A29:B29"/>
    <mergeCell ref="A30:B30"/>
    <mergeCell ref="A61:F61"/>
  </mergeCells>
  <printOptions/>
  <pageMargins left="0.7874015748031497" right="0.7874015748031497" top="0.7874015748031497" bottom="0.7874015748031497" header="0.5118110236220472" footer="0.5118110236220472"/>
  <pageSetup firstPageNumber="44" useFirstPageNumber="1" horizontalDpi="600" verticalDpi="600" orientation="portrait" paperSize="9" r:id="rId3"/>
  <headerFooter alignWithMargins="0">
    <oddHeader>&amp;CAn.&amp;P</oddHeader>
    <oddFooter>&amp;L&amp;F&amp;R&amp;9&amp;G</oddFooter>
  </headerFooter>
  <rowBreaks count="1" manualBreakCount="1">
    <brk id="33" max="255"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CSD</cp:lastModifiedBy>
  <cp:lastPrinted>2012-03-27T13:44:37Z</cp:lastPrinted>
  <dcterms:created xsi:type="dcterms:W3CDTF">2007-04-27T08:35:20Z</dcterms:created>
  <dcterms:modified xsi:type="dcterms:W3CDTF">2012-03-27T13:44:39Z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4108</vt:i4>
  </property>
</Properties>
</file>